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1 外包管理\RK\"/>
    </mc:Choice>
  </mc:AlternateContent>
  <xr:revisionPtr revIDLastSave="0" documentId="13_ncr:1_{A1AD75BE-83CA-49ED-A93C-A1C0D9DBB304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Y电镀(月)" sheetId="6" r:id="rId1"/>
    <sheet name="电镀判NG台帐2月 " sheetId="15" r:id="rId2"/>
    <sheet name="改善对策" sheetId="19" r:id="rId3"/>
  </sheets>
  <definedNames>
    <definedName name="_xlnm._FilterDatabase" localSheetId="2" hidden="1">改善对策!$A$1:$F$6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6" l="1"/>
  <c r="M77" i="6"/>
  <c r="L77" i="6"/>
  <c r="K77" i="6"/>
  <c r="J77" i="6"/>
  <c r="I77" i="6"/>
  <c r="H77" i="6"/>
  <c r="G77" i="6"/>
  <c r="F77" i="6"/>
  <c r="E77" i="6"/>
  <c r="D77" i="6"/>
  <c r="C77" i="6"/>
  <c r="O76" i="6"/>
  <c r="O74" i="6"/>
  <c r="O73" i="6"/>
  <c r="O72" i="6"/>
  <c r="O71" i="6"/>
  <c r="O70" i="6"/>
  <c r="O69" i="6"/>
  <c r="O68" i="6"/>
  <c r="O67" i="6"/>
  <c r="O66" i="6"/>
  <c r="O65" i="6"/>
  <c r="O64" i="6"/>
  <c r="O63" i="6"/>
  <c r="O77" i="6" l="1"/>
  <c r="D6" i="6"/>
  <c r="O28" i="6" l="1"/>
  <c r="L29" i="6" s="1"/>
  <c r="O6" i="6"/>
  <c r="D9" i="6"/>
  <c r="C9" i="6"/>
  <c r="O5" i="6"/>
  <c r="J29" i="6" l="1"/>
  <c r="M29" i="6"/>
  <c r="G29" i="6"/>
  <c r="E29" i="6"/>
  <c r="N29" i="6"/>
  <c r="F29" i="6"/>
  <c r="H29" i="6"/>
  <c r="K29" i="6"/>
  <c r="D29" i="6"/>
  <c r="I29" i="6"/>
  <c r="C29" i="6"/>
  <c r="C30" i="6" s="1"/>
  <c r="O9" i="6"/>
  <c r="O7" i="6"/>
  <c r="D30" i="6" l="1"/>
  <c r="E30" i="6" s="1"/>
  <c r="F30" i="6" s="1"/>
  <c r="G30" i="6" s="1"/>
  <c r="H30" i="6" s="1"/>
  <c r="I30" i="6" s="1"/>
  <c r="J30" i="6" s="1"/>
  <c r="K30" i="6" s="1"/>
  <c r="L30" i="6" s="1"/>
  <c r="M30" i="6" s="1"/>
  <c r="N30" i="6" s="1"/>
</calcChain>
</file>

<file path=xl/sharedStrings.xml><?xml version="1.0" encoding="utf-8"?>
<sst xmlns="http://schemas.openxmlformats.org/spreadsheetml/2006/main" count="89" uniqueCount="77">
  <si>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</si>
  <si>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</si>
  <si>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</si>
  <si>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</si>
  <si>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</si>
  <si>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</si>
  <si>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</si>
  <si>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</si>
  <si>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</si>
  <si>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</si>
  <si>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</si>
  <si>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</si>
  <si>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</si>
  <si>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</si>
  <si>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进货批次</t>
  </si>
  <si>
    <t>合格批次</t>
  </si>
  <si>
    <t>不合格批次</t>
  </si>
  <si>
    <t>目标</t>
  </si>
  <si>
    <t>批次合格率</t>
  </si>
  <si>
    <t>不合格批数</t>
  </si>
  <si>
    <t>不良比率</t>
  </si>
  <si>
    <t>累计比率</t>
  </si>
  <si>
    <t>混料</t>
    <phoneticPr fontId="4" type="noConversion"/>
  </si>
  <si>
    <t>周别</t>
    <phoneticPr fontId="4" type="noConversion"/>
  </si>
  <si>
    <t>来料少</t>
    <phoneticPr fontId="4" type="noConversion"/>
  </si>
  <si>
    <t>钢珠残留</t>
    <phoneticPr fontId="4" type="noConversion"/>
  </si>
  <si>
    <t>工单放错</t>
    <phoneticPr fontId="4" type="noConversion"/>
  </si>
  <si>
    <t>字体脱落</t>
    <phoneticPr fontId="4" type="noConversion"/>
  </si>
  <si>
    <t>粘料(叠加)</t>
    <phoneticPr fontId="4" type="noConversion"/>
  </si>
  <si>
    <t>电极污染</t>
    <phoneticPr fontId="4" type="noConversion"/>
  </si>
  <si>
    <t>发黄发黑</t>
    <phoneticPr fontId="4" type="noConversion"/>
  </si>
  <si>
    <t>电极凹凸</t>
    <phoneticPr fontId="4" type="noConversion"/>
  </si>
  <si>
    <t>包装错误</t>
    <phoneticPr fontId="4" type="noConversion"/>
  </si>
  <si>
    <t>电极异形</t>
    <phoneticPr fontId="4" type="noConversion"/>
  </si>
  <si>
    <t>拒焊</t>
    <phoneticPr fontId="4" type="noConversion"/>
  </si>
  <si>
    <t>2023 质量管理-柏拉图分析-电镀</t>
    <phoneticPr fontId="4" type="noConversion"/>
  </si>
  <si>
    <t>2月</t>
    <phoneticPr fontId="4" type="noConversion"/>
  </si>
  <si>
    <t xml:space="preserve">    管代﹕                                                 审核﹕                                             制作﹕</t>
  </si>
  <si>
    <t>NQQABA066</t>
  </si>
  <si>
    <t>备注</t>
  </si>
  <si>
    <t>数量（K)</t>
    <phoneticPr fontId="4" type="noConversion"/>
  </si>
  <si>
    <t>不良模式</t>
    <phoneticPr fontId="4" type="noConversion"/>
  </si>
  <si>
    <t>品号</t>
    <phoneticPr fontId="4" type="noConversion"/>
  </si>
  <si>
    <t>日期</t>
    <phoneticPr fontId="4" type="noConversion"/>
  </si>
  <si>
    <t>苏州利昇达电子科技有限公司</t>
    <phoneticPr fontId="4" type="noConversion"/>
  </si>
  <si>
    <t>批号</t>
    <phoneticPr fontId="4" type="noConversion"/>
  </si>
  <si>
    <t>不良判定厂内</t>
    <phoneticPr fontId="4" type="noConversion"/>
  </si>
  <si>
    <t>滚筒号</t>
    <phoneticPr fontId="4" type="noConversion"/>
  </si>
  <si>
    <t>2月份</t>
    <phoneticPr fontId="4" type="noConversion"/>
  </si>
  <si>
    <t>电镀进料NG台帐</t>
    <phoneticPr fontId="4" type="noConversion"/>
  </si>
  <si>
    <t>No.</t>
    <phoneticPr fontId="22" type="noConversion"/>
  </si>
  <si>
    <t>不良项目</t>
    <phoneticPr fontId="4" type="noConversion"/>
  </si>
  <si>
    <t>原因分析</t>
    <phoneticPr fontId="22" type="noConversion"/>
  </si>
  <si>
    <t>改善对策</t>
    <phoneticPr fontId="22" type="noConversion"/>
  </si>
  <si>
    <t>负责人</t>
    <phoneticPr fontId="4" type="noConversion"/>
  </si>
  <si>
    <t>执行日期</t>
    <phoneticPr fontId="22" type="noConversion"/>
  </si>
  <si>
    <t>备注</t>
    <phoneticPr fontId="4" type="noConversion"/>
  </si>
  <si>
    <t xml:space="preserve">   </t>
    <phoneticPr fontId="22" type="noConversion"/>
  </si>
  <si>
    <t>问题点统计</t>
    <phoneticPr fontId="26" type="noConversion"/>
  </si>
  <si>
    <t>数据月份: 全年</t>
    <phoneticPr fontId="26" type="noConversion"/>
  </si>
  <si>
    <t>1月</t>
    <phoneticPr fontId="26" type="noConversion"/>
  </si>
  <si>
    <t>2月</t>
    <phoneticPr fontId="26" type="noConversion"/>
  </si>
  <si>
    <t>SUM</t>
    <phoneticPr fontId="26" type="noConversion"/>
  </si>
  <si>
    <t>来料少</t>
    <phoneticPr fontId="26" type="noConversion"/>
  </si>
  <si>
    <t>字体脱落</t>
    <phoneticPr fontId="26" type="noConversion"/>
  </si>
  <si>
    <t>粘料(叠加)</t>
    <phoneticPr fontId="26" type="noConversion"/>
  </si>
  <si>
    <t>发黄发黑</t>
    <phoneticPr fontId="31" type="noConversion"/>
  </si>
  <si>
    <t>电极污染</t>
    <phoneticPr fontId="31" type="noConversion"/>
  </si>
  <si>
    <t>电极异形</t>
    <phoneticPr fontId="26" type="noConversion"/>
  </si>
  <si>
    <t>电极凹凸</t>
    <phoneticPr fontId="26" type="noConversion"/>
  </si>
  <si>
    <t>钢珠残留</t>
    <phoneticPr fontId="26" type="noConversion"/>
  </si>
  <si>
    <t>工单放错</t>
    <phoneticPr fontId="26" type="noConversion"/>
  </si>
  <si>
    <t>混料</t>
    <phoneticPr fontId="26" type="noConversion"/>
  </si>
  <si>
    <t>包装错误</t>
    <phoneticPr fontId="26" type="noConversion"/>
  </si>
  <si>
    <t>镀层超标</t>
    <phoneticPr fontId="4" type="noConversion"/>
  </si>
  <si>
    <t>其他</t>
  </si>
  <si>
    <t>Sum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</si>
</sst>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 * #,##0_ ;_ * \-#,##0_ ;_ * &quot;-&quot;??_ ;_ @_ "/>
    <numFmt numFmtId="177" formatCode="m/d;@"/>
    <numFmt numFmtId="178" formatCode="[$-409]d\-mmm\-yy;@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4"/>
      <color theme="1"/>
      <name val="微软雅黑"/>
      <family val="2"/>
      <charset val="134"/>
    </font>
    <font>
      <b/>
      <sz val="28"/>
      <color theme="1"/>
      <name val="微软雅黑"/>
      <family val="2"/>
      <charset val="134"/>
    </font>
    <font>
      <b/>
      <sz val="28"/>
      <color theme="0"/>
      <name val="微软雅黑"/>
      <family val="2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name val="新細明體"/>
      <family val="1"/>
      <charset val="134"/>
    </font>
    <font>
      <sz val="12"/>
      <name val="宋体"/>
      <family val="3"/>
      <charset val="134"/>
    </font>
    <font>
      <sz val="14"/>
      <color theme="1"/>
      <name val="等线"/>
      <family val="3"/>
      <charset val="134"/>
    </font>
    <font>
      <b/>
      <sz val="14"/>
      <color theme="1"/>
      <name val="等线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等线"/>
      <family val="3"/>
      <charset val="134"/>
    </font>
    <font>
      <sz val="20"/>
      <name val="等线"/>
      <family val="3"/>
      <charset val="134"/>
    </font>
    <font>
      <sz val="18"/>
      <name val="等线"/>
      <family val="3"/>
      <charset val="134"/>
    </font>
    <font>
      <sz val="12"/>
      <color theme="9"/>
      <name val="等线"/>
      <family val="3"/>
      <charset val="134"/>
    </font>
    <font>
      <b/>
      <sz val="11"/>
      <color theme="1"/>
      <name val="等线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等线"/>
      <family val="3"/>
      <charset val="134"/>
    </font>
    <font>
      <sz val="10"/>
      <name val="等线"/>
      <family val="3"/>
      <charset val="134"/>
    </font>
    <font>
      <b/>
      <sz val="18"/>
      <color theme="0"/>
      <name val="微软雅黑"/>
      <family val="2"/>
      <charset val="134"/>
    </font>
    <font>
      <sz val="9"/>
      <name val="宋体"/>
      <family val="3"/>
      <charset val="134"/>
    </font>
    <font>
      <b/>
      <sz val="14"/>
      <name val="等线"/>
      <family val="3"/>
      <charset val="134"/>
    </font>
    <font>
      <b/>
      <sz val="14"/>
      <color indexed="8"/>
      <name val="等线"/>
      <family val="3"/>
      <charset val="134"/>
    </font>
    <font>
      <sz val="14"/>
      <name val="等线"/>
      <family val="3"/>
      <charset val="134"/>
    </font>
    <font>
      <sz val="12"/>
      <color theme="1"/>
      <name val="等线"/>
      <family val="3"/>
      <charset val="134"/>
    </font>
    <font>
      <sz val="9"/>
      <name val="細明體"/>
      <family val="3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5117038483843"/>
      </patternFill>
    </fill>
    <fill>
      <patternFill patternType="solid">
        <fgColor theme="6" tint="0.59996337778862885"/>
        <bgColor theme="5" tint="0.799920651875362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theme="9" tint="0.79995117038483843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6" fillId="3" borderId="2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0" borderId="3" xfId="0" applyNumberFormat="1" applyFont="1" applyFill="1" applyBorder="1" applyAlignment="1">
      <alignment horizontal="right" vertical="center"/>
    </xf>
    <xf numFmtId="10" fontId="6" fillId="3" borderId="3" xfId="0" applyNumberFormat="1" applyFont="1" applyFill="1" applyBorder="1" applyAlignment="1">
      <alignment horizontal="right" vertical="center"/>
    </xf>
    <xf numFmtId="0" fontId="13" fillId="5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10" fontId="13" fillId="0" borderId="4" xfId="0" applyNumberFormat="1" applyFont="1" applyFill="1" applyBorder="1" applyAlignment="1">
      <alignment horizontal="right" vertical="center"/>
    </xf>
    <xf numFmtId="0" fontId="13" fillId="7" borderId="5" xfId="3" applyFont="1" applyFill="1" applyBorder="1" applyAlignment="1">
      <alignment horizontal="right" vertical="center"/>
    </xf>
    <xf numFmtId="0" fontId="13" fillId="7" borderId="5" xfId="3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right" vertical="center"/>
    </xf>
    <xf numFmtId="10" fontId="13" fillId="6" borderId="4" xfId="0" applyNumberFormat="1" applyFont="1" applyFill="1" applyBorder="1" applyAlignment="1">
      <alignment horizontal="center" vertical="center"/>
    </xf>
    <xf numFmtId="10" fontId="13" fillId="6" borderId="4" xfId="0" applyNumberFormat="1" applyFont="1" applyFill="1" applyBorder="1" applyAlignment="1">
      <alignment horizontal="right" vertical="center"/>
    </xf>
    <xf numFmtId="10" fontId="6" fillId="3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/>
    </xf>
    <xf numFmtId="10" fontId="6" fillId="3" borderId="3" xfId="0" applyNumberFormat="1" applyFont="1" applyFill="1" applyBorder="1" applyAlignment="1">
      <alignment horizontal="right" vertical="center" wrapText="1"/>
    </xf>
    <xf numFmtId="176" fontId="13" fillId="5" borderId="4" xfId="1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5" fillId="0" borderId="0" xfId="17" applyFont="1">
      <alignment vertical="center"/>
    </xf>
    <xf numFmtId="0" fontId="17" fillId="0" borderId="0" xfId="10" applyFont="1"/>
    <xf numFmtId="0" fontId="17" fillId="0" borderId="0" xfId="10" applyFont="1" applyBorder="1"/>
    <xf numFmtId="0" fontId="17" fillId="0" borderId="0" xfId="10" applyFont="1" applyAlignment="1">
      <alignment horizontal="center"/>
    </xf>
    <xf numFmtId="177" fontId="17" fillId="0" borderId="9" xfId="10" applyNumberFormat="1" applyFont="1" applyBorder="1" applyAlignment="1">
      <alignment horizontal="center" vertical="center"/>
    </xf>
    <xf numFmtId="58" fontId="17" fillId="0" borderId="4" xfId="10" quotePrefix="1" applyNumberFormat="1" applyFont="1" applyBorder="1" applyAlignment="1">
      <alignment horizontal="center" vertical="center"/>
    </xf>
    <xf numFmtId="0" fontId="17" fillId="0" borderId="4" xfId="10" applyFont="1" applyBorder="1" applyAlignment="1">
      <alignment horizontal="center" vertical="center"/>
    </xf>
    <xf numFmtId="0" fontId="17" fillId="0" borderId="19" xfId="10" applyFont="1" applyBorder="1" applyAlignment="1">
      <alignment horizontal="center" vertical="center"/>
    </xf>
    <xf numFmtId="0" fontId="17" fillId="0" borderId="19" xfId="10" applyNumberFormat="1" applyFont="1" applyBorder="1" applyAlignment="1">
      <alignment horizontal="center" vertical="center"/>
    </xf>
    <xf numFmtId="0" fontId="17" fillId="0" borderId="13" xfId="10" applyFont="1" applyBorder="1" applyAlignment="1">
      <alignment horizontal="center" vertical="center"/>
    </xf>
    <xf numFmtId="177" fontId="17" fillId="0" borderId="0" xfId="10" applyNumberFormat="1" applyFont="1" applyBorder="1" applyAlignment="1">
      <alignment horizontal="center" vertical="center"/>
    </xf>
    <xf numFmtId="58" fontId="17" fillId="0" borderId="0" xfId="10" quotePrefix="1" applyNumberFormat="1" applyFont="1" applyBorder="1" applyAlignment="1">
      <alignment horizontal="center" vertical="center"/>
    </xf>
    <xf numFmtId="0" fontId="17" fillId="0" borderId="0" xfId="10" applyFont="1" applyBorder="1" applyAlignment="1">
      <alignment horizontal="center" vertical="center"/>
    </xf>
    <xf numFmtId="0" fontId="17" fillId="0" borderId="0" xfId="10" applyNumberFormat="1" applyFont="1" applyBorder="1" applyAlignment="1">
      <alignment horizontal="center" vertical="center"/>
    </xf>
    <xf numFmtId="58" fontId="17" fillId="0" borderId="4" xfId="10" applyNumberFormat="1" applyFont="1" applyBorder="1"/>
    <xf numFmtId="0" fontId="17" fillId="0" borderId="4" xfId="10" applyFont="1" applyBorder="1" applyAlignment="1">
      <alignment horizontal="center"/>
    </xf>
    <xf numFmtId="0" fontId="17" fillId="0" borderId="13" xfId="10" applyFont="1" applyBorder="1"/>
    <xf numFmtId="58" fontId="17" fillId="0" borderId="0" xfId="10" applyNumberFormat="1" applyFont="1" applyBorder="1"/>
    <xf numFmtId="0" fontId="17" fillId="0" borderId="0" xfId="10" applyFont="1" applyBorder="1" applyAlignment="1">
      <alignment horizontal="center"/>
    </xf>
    <xf numFmtId="177" fontId="17" fillId="0" borderId="0" xfId="10" applyNumberFormat="1" applyFont="1" applyBorder="1" applyAlignment="1">
      <alignment horizontal="center"/>
    </xf>
    <xf numFmtId="0" fontId="17" fillId="0" borderId="4" xfId="10" applyFont="1" applyBorder="1"/>
    <xf numFmtId="0" fontId="17" fillId="0" borderId="19" xfId="10" applyNumberFormat="1" applyFont="1" applyBorder="1" applyAlignment="1">
      <alignment horizontal="center"/>
    </xf>
    <xf numFmtId="177" fontId="17" fillId="0" borderId="0" xfId="10" applyNumberFormat="1" applyFont="1" applyBorder="1"/>
    <xf numFmtId="0" fontId="17" fillId="0" borderId="0" xfId="10" applyNumberFormat="1" applyFont="1" applyBorder="1" applyAlignment="1">
      <alignment horizontal="center"/>
    </xf>
    <xf numFmtId="177" fontId="17" fillId="0" borderId="9" xfId="10" applyNumberFormat="1" applyFont="1" applyBorder="1" applyAlignment="1">
      <alignment horizontal="center"/>
    </xf>
    <xf numFmtId="58" fontId="17" fillId="0" borderId="0" xfId="10" applyNumberFormat="1" applyFont="1" applyBorder="1" applyAlignment="1">
      <alignment horizontal="center"/>
    </xf>
    <xf numFmtId="58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20" fillId="0" borderId="4" xfId="10" applyFont="1" applyBorder="1"/>
    <xf numFmtId="0" fontId="17" fillId="0" borderId="0" xfId="10" applyFont="1" applyAlignment="1">
      <alignment horizontal="right"/>
    </xf>
    <xf numFmtId="177" fontId="17" fillId="0" borderId="10" xfId="10" applyNumberFormat="1" applyFont="1" applyBorder="1" applyAlignment="1">
      <alignment horizontal="center"/>
    </xf>
    <xf numFmtId="58" fontId="17" fillId="0" borderId="11" xfId="10" applyNumberFormat="1" applyFont="1" applyBorder="1"/>
    <xf numFmtId="0" fontId="17" fillId="0" borderId="11" xfId="10" applyFont="1" applyBorder="1"/>
    <xf numFmtId="0" fontId="17" fillId="0" borderId="20" xfId="10" applyNumberFormat="1" applyFont="1" applyBorder="1" applyAlignment="1">
      <alignment horizontal="center"/>
    </xf>
    <xf numFmtId="0" fontId="17" fillId="0" borderId="12" xfId="10" applyFont="1" applyBorder="1"/>
    <xf numFmtId="0" fontId="21" fillId="0" borderId="4" xfId="20" applyFont="1" applyBorder="1" applyAlignment="1">
      <alignment horizontal="center" vertical="center"/>
    </xf>
    <xf numFmtId="0" fontId="21" fillId="0" borderId="4" xfId="20" applyFont="1" applyBorder="1" applyAlignment="1">
      <alignment horizontal="center" vertical="center" wrapText="1"/>
    </xf>
    <xf numFmtId="0" fontId="5" fillId="0" borderId="0" xfId="20" applyFont="1">
      <alignment vertical="center"/>
    </xf>
    <xf numFmtId="0" fontId="23" fillId="0" borderId="4" xfId="20" applyFont="1" applyBorder="1" applyAlignment="1">
      <alignment horizontal="center" vertical="center"/>
    </xf>
    <xf numFmtId="0" fontId="24" fillId="0" borderId="4" xfId="20" applyFont="1" applyBorder="1" applyAlignment="1" applyProtection="1">
      <alignment horizontal="left" vertical="top" wrapText="1"/>
      <protection locked="0"/>
    </xf>
    <xf numFmtId="178" fontId="24" fillId="0" borderId="4" xfId="20" applyNumberFormat="1" applyFont="1" applyBorder="1" applyAlignment="1" applyProtection="1">
      <alignment horizontal="center" vertical="center"/>
      <protection locked="0"/>
    </xf>
    <xf numFmtId="0" fontId="23" fillId="0" borderId="4" xfId="20" applyFont="1" applyBorder="1" applyAlignment="1" applyProtection="1">
      <alignment horizontal="center" vertical="top" wrapText="1"/>
      <protection locked="0"/>
    </xf>
    <xf numFmtId="0" fontId="23" fillId="0" borderId="4" xfId="20" applyFont="1" applyBorder="1" applyAlignment="1">
      <alignment horizontal="left" vertical="center"/>
    </xf>
    <xf numFmtId="0" fontId="23" fillId="0" borderId="0" xfId="20" applyFont="1" applyAlignment="1">
      <alignment horizontal="left" vertical="center"/>
    </xf>
    <xf numFmtId="0" fontId="5" fillId="0" borderId="0" xfId="20" applyFont="1" applyAlignment="1">
      <alignment horizontal="center" vertical="center"/>
    </xf>
    <xf numFmtId="176" fontId="13" fillId="0" borderId="4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17" fillId="0" borderId="17" xfId="10" applyFont="1" applyBorder="1" applyAlignment="1">
      <alignment horizontal="center" vertical="center" wrapText="1"/>
    </xf>
    <xf numFmtId="0" fontId="17" fillId="0" borderId="5" xfId="10" applyFont="1" applyBorder="1" applyAlignment="1">
      <alignment horizontal="center" vertical="center" wrapText="1"/>
    </xf>
    <xf numFmtId="0" fontId="17" fillId="0" borderId="16" xfId="10" applyFont="1" applyBorder="1" applyAlignment="1">
      <alignment horizontal="center" vertical="center"/>
    </xf>
    <xf numFmtId="0" fontId="17" fillId="0" borderId="14" xfId="10" applyFont="1" applyBorder="1" applyAlignment="1">
      <alignment horizontal="center" vertical="center"/>
    </xf>
    <xf numFmtId="0" fontId="18" fillId="0" borderId="0" xfId="10" applyFont="1" applyAlignment="1">
      <alignment horizontal="center"/>
    </xf>
    <xf numFmtId="0" fontId="19" fillId="0" borderId="0" xfId="10" applyFont="1" applyAlignment="1">
      <alignment horizontal="center"/>
    </xf>
    <xf numFmtId="0" fontId="17" fillId="0" borderId="18" xfId="10" applyFont="1" applyBorder="1" applyAlignment="1">
      <alignment horizontal="center" vertical="center"/>
    </xf>
    <xf numFmtId="0" fontId="17" fillId="0" borderId="15" xfId="10" applyFont="1" applyBorder="1" applyAlignment="1">
      <alignment horizontal="center" vertical="center"/>
    </xf>
    <xf numFmtId="0" fontId="17" fillId="0" borderId="17" xfId="10" applyFont="1" applyBorder="1" applyAlignment="1">
      <alignment horizontal="center" vertical="center"/>
    </xf>
    <xf numFmtId="0" fontId="17" fillId="0" borderId="5" xfId="10" applyFont="1" applyBorder="1" applyAlignment="1">
      <alignment horizontal="center" vertical="center"/>
    </xf>
    <xf numFmtId="0" fontId="25" fillId="10" borderId="0" xfId="13" applyFont="1" applyFill="1" applyAlignment="1">
      <alignment horizontal="center" vertical="center"/>
    </xf>
    <xf numFmtId="0" fontId="25" fillId="10" borderId="21" xfId="13" applyFont="1" applyFill="1" applyBorder="1" applyAlignment="1">
      <alignment horizontal="center" vertical="center"/>
    </xf>
    <xf numFmtId="0" fontId="27" fillId="11" borderId="4" xfId="13" applyFont="1" applyFill="1" applyBorder="1" applyProtection="1">
      <alignment vertical="center"/>
      <protection locked="0"/>
    </xf>
    <xf numFmtId="0" fontId="28" fillId="11" borderId="4" xfId="13" applyFont="1" applyFill="1" applyBorder="1" applyAlignment="1">
      <alignment horizontal="center" vertical="center" wrapText="1"/>
    </xf>
    <xf numFmtId="0" fontId="29" fillId="2" borderId="4" xfId="13" applyFont="1" applyFill="1" applyBorder="1" applyAlignment="1" applyProtection="1">
      <alignment horizontal="center" vertical="center" wrapText="1"/>
      <protection locked="0"/>
    </xf>
    <xf numFmtId="0" fontId="30" fillId="2" borderId="4" xfId="13" applyFont="1" applyFill="1" applyBorder="1">
      <alignment vertical="center"/>
    </xf>
    <xf numFmtId="0" fontId="29" fillId="0" borderId="4" xfId="13" applyFont="1" applyBorder="1" applyAlignment="1">
      <alignment horizontal="center" vertical="center"/>
    </xf>
    <xf numFmtId="0" fontId="29" fillId="2" borderId="4" xfId="13" applyFont="1" applyFill="1" applyBorder="1" applyAlignment="1" applyProtection="1">
      <alignment horizontal="center" vertical="center"/>
      <protection locked="0"/>
    </xf>
    <xf numFmtId="0" fontId="13" fillId="2" borderId="0" xfId="13" applyFont="1" applyFill="1" applyAlignment="1">
      <alignment horizontal="center" vertical="center"/>
    </xf>
    <xf numFmtId="0" fontId="30" fillId="2" borderId="0" xfId="13" applyFont="1" applyFill="1">
      <alignment vertical="center"/>
    </xf>
  </cellXfs>
  <cellStyles count="21">
    <cellStyle name="百分比 2" xfId="4" xr:uid="{4D897DF0-97CE-4872-A539-13FD52A8111B}"/>
    <cellStyle name="百分比 3" xfId="15" xr:uid="{E2104E5C-29FB-406B-9E55-141948B53FA7}"/>
    <cellStyle name="百分比 4" xfId="18" xr:uid="{DF57D838-FAC5-419B-8E80-91517A6CADF7}"/>
    <cellStyle name="百分比 4 2" xfId="19" xr:uid="{74B87497-EC29-4470-94EC-4617E1F89D95}"/>
    <cellStyle name="百分比 5" xfId="6" xr:uid="{83F0A01D-E715-4413-A497-AC46AEE884A5}"/>
    <cellStyle name="常规" xfId="0" builtinId="0"/>
    <cellStyle name="常规 2" xfId="3" xr:uid="{4D74F4FB-EA7A-4143-B335-2AAD7793D02D}"/>
    <cellStyle name="常规 2 2" xfId="17" xr:uid="{5EDF3CAC-A645-4F93-A63D-0158FF6C76EA}"/>
    <cellStyle name="常规 3" xfId="5" xr:uid="{6DF1BFBF-7952-4BAE-86A9-13A05C149FAC}"/>
    <cellStyle name="常规 3 2" xfId="10" xr:uid="{FF83F651-09DF-4DE4-A044-C98FB075CFAC}"/>
    <cellStyle name="常规 4" xfId="9" xr:uid="{2B82A61B-4F7D-4ADB-8779-C418D2F7256C}"/>
    <cellStyle name="常规 4 2" xfId="13" xr:uid="{D40340AA-A4EA-484E-9E79-4ECB83D7E15A}"/>
    <cellStyle name="常规 5" xfId="7" xr:uid="{66484673-9320-48E2-88A0-8415961E1DC3}"/>
    <cellStyle name="常规 6" xfId="2" xr:uid="{094A71FD-2066-4F26-A0C5-AE77DFD0F9CD}"/>
    <cellStyle name="常规 8" xfId="20" xr:uid="{D5B4451E-7A79-4129-990D-1AE9652EB977}"/>
    <cellStyle name="超链接 2" xfId="16" xr:uid="{562165A6-0C05-4858-9754-EC6B4769A192}"/>
    <cellStyle name="千位分隔" xfId="1" builtinId="3"/>
    <cellStyle name="千位分隔 2" xfId="8" xr:uid="{2D979C09-578C-4885-B072-0845CA852E4F}"/>
    <cellStyle name="千位分隔 2 2" xfId="11" xr:uid="{E25FFB92-D6F7-4B06-9C1E-8A182BC0151D}"/>
    <cellStyle name="千位分隔 2 3" xfId="12" xr:uid="{CA8BA5D7-4F0D-4A02-BEB1-CBDBCB93B2E9}"/>
    <cellStyle name="千位分隔 3" xfId="14" xr:uid="{B0AAD884-A4BC-4696-8615-9B2FC18CE6F9}"/>
  </cellStyles>
  <dxfs count="0"/>
  <tableStyles count="0" defaultTableStyle="TableStyleMedium2" defaultPivotStyle="PivotStyleLight16"/>
  <colors>
    <mruColors>
      <color rgb="FF8CC288"/>
      <color rgb="FFEC26D4"/>
      <color rgb="FFE2CBC5"/>
      <color rgb="FF6A84B7"/>
      <color rgb="FFD48658"/>
      <color rgb="FFEAD4A5"/>
      <color rgb="FFE3C496"/>
      <color rgb="FFE1B884"/>
      <color rgb="FFB55E54"/>
      <color rgb="FFC78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baseline="0">
                <a:solidFill>
                  <a:srgbClr val="000000"/>
                </a:solidFill>
                <a:latin typeface="新宋体" panose="02010609030101010101" pitchFamily="3" charset="-122"/>
                <a:ea typeface="新宋体" panose="02010609030101010101" pitchFamily="3" charset="-122"/>
                <a:cs typeface="新宋体" panose="02010609030101010101" pitchFamily="3" charset="-122"/>
              </a:defRPr>
            </a:pPr>
            <a:r>
              <a:rPr lang="zh-CN" altLang="en-US" sz="2400" b="1">
                <a:latin typeface="等线" panose="02010600030101010101" pitchFamily="2" charset="-122"/>
                <a:ea typeface="等线" panose="02010600030101010101" pitchFamily="2" charset="-122"/>
              </a:rPr>
              <a:t>进货检验批次主要不合格原因柏拉图</a:t>
            </a:r>
            <a:endParaRPr lang="zh-CN" altLang="en-US" sz="2400" b="1" i="0" u="none" strike="noStrike" baseline="0">
              <a:solidFill>
                <a:srgbClr val="000000"/>
              </a:solidFill>
              <a:latin typeface="等线" panose="02010600030101010101" pitchFamily="2" charset="-122"/>
              <a:ea typeface="等线" panose="02010600030101010101" pitchFamily="2" charset="-122"/>
              <a:cs typeface="新宋体" panose="02010609030101010101" pitchFamily="3" charset="-122"/>
            </a:endParaRPr>
          </a:p>
        </c:rich>
      </c:tx>
      <c:layout>
        <c:manualLayout>
          <c:xMode val="edge"/>
          <c:yMode val="edge"/>
          <c:x val="0.3480950063860212"/>
          <c:y val="1.6513034410844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3251542366857759E-2"/>
          <c:y val="0.17836339753747801"/>
          <c:w val="0.963043273310078"/>
          <c:h val="0.687224669603524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'2023Y电镀(月)'!$B$28</c:f>
              <c:strCache>
                <c:ptCount val="1"/>
                <c:pt idx="0">
                  <c:v>不合格批数</c:v>
                </c:pt>
              </c:strCache>
            </c:strRef>
          </c:tx>
          <c:spPr>
            <a:solidFill>
              <a:srgbClr val="C78B81">
                <a:alpha val="100000"/>
              </a:srgb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3B-4491-9C32-646C77A0979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3B-4491-9C32-646C77A097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13B-4491-9C32-646C77A0979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13B-4491-9C32-646C77A097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>
                        <a:alpha val="100000"/>
                      </a:sys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'2023Y电镀(月)'!$C$27:$N$27</c:f>
              <c:strCache>
                <c:ptCount val="12"/>
                <c:pt idx="0">
                  <c:v>字体脱落</c:v>
                </c:pt>
                <c:pt idx="1">
                  <c:v>混料</c:v>
                </c:pt>
                <c:pt idx="2">
                  <c:v>来料少</c:v>
                </c:pt>
                <c:pt idx="3">
                  <c:v>粘料(叠加)</c:v>
                </c:pt>
                <c:pt idx="4">
                  <c:v>钢珠残留</c:v>
                </c:pt>
                <c:pt idx="5">
                  <c:v>电极污染</c:v>
                </c:pt>
                <c:pt idx="6">
                  <c:v>发黄发黑</c:v>
                </c:pt>
                <c:pt idx="7">
                  <c:v>电极凹凸</c:v>
                </c:pt>
                <c:pt idx="8">
                  <c:v>工单放错</c:v>
                </c:pt>
                <c:pt idx="9">
                  <c:v>包装错误</c:v>
                </c:pt>
                <c:pt idx="10">
                  <c:v>电极异形</c:v>
                </c:pt>
                <c:pt idx="11">
                  <c:v>拒焊</c:v>
                </c:pt>
              </c:strCache>
            </c:strRef>
          </c:cat>
          <c:val>
            <c:numRef>
              <c:f>'2023Y电镀(月)'!$C$28:$N$28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3B-4491-9C32-646C77A097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"/>
        <c:axId val="492011593"/>
        <c:axId val="758074559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'2023Y电镀(月)'!$B$29</c15:sqref>
                        </c15:formulaRef>
                      </c:ext>
                    </c:extLst>
                    <c:strCache>
                      <c:ptCount val="1"/>
                      <c:pt idx="0">
                        <c:v>不良比率</c:v>
                      </c:pt>
                    </c:strCache>
                  </c:strRef>
                </c:tx>
                <c:spPr>
                  <a:solidFill>
                    <a:srgbClr val="9999FF"/>
                  </a:solidFill>
                  <a:ln w="12700">
                    <a:solidFill>
                      <a:srgbClr val="FF00FF">
                        <a:alpha val="100000"/>
                      </a:srgbClr>
                    </a:solidFill>
                    <a:prstDash val="solid"/>
                  </a:ln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'2023Y电镀(月)'!$C$27:$N$27</c15:sqref>
                        </c15:formulaRef>
                      </c:ext>
                    </c:extLst>
                    <c:strCache>
                      <c:ptCount val="12"/>
                      <c:pt idx="0">
                        <c:v>字体脱落</c:v>
                      </c:pt>
                      <c:pt idx="1">
                        <c:v>混料</c:v>
                      </c:pt>
                      <c:pt idx="2">
                        <c:v>来料少</c:v>
                      </c:pt>
                      <c:pt idx="3">
                        <c:v>粘料(叠加)</c:v>
                      </c:pt>
                      <c:pt idx="4">
                        <c:v>钢珠残留</c:v>
                      </c:pt>
                      <c:pt idx="5">
                        <c:v>电极污染</c:v>
                      </c:pt>
                      <c:pt idx="6">
                        <c:v>发黄发黑</c:v>
                      </c:pt>
                      <c:pt idx="7">
                        <c:v>电极凹凸</c:v>
                      </c:pt>
                      <c:pt idx="8">
                        <c:v>工单放错</c:v>
                      </c:pt>
                      <c:pt idx="9">
                        <c:v>包装错误</c:v>
                      </c:pt>
                      <c:pt idx="10">
                        <c:v>电极异形</c:v>
                      </c:pt>
                      <c:pt idx="11">
                        <c:v>拒焊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'2023Y电镀(月)'!$C$29:$N$29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C13B-4491-9C32-646C77A0979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'2023Y电镀(月)'!$B$30</c:f>
              <c:strCache>
                <c:ptCount val="1"/>
                <c:pt idx="0">
                  <c:v>累计比率</c:v>
                </c:pt>
              </c:strCache>
            </c:strRef>
          </c:tx>
          <c:spPr>
            <a:ln w="25400" cap="rnd" cmpd="sng" algn="ctr">
              <a:solidFill>
                <a:srgbClr val="8CC288">
                  <a:alpha val="100000"/>
                </a:srgbClr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8CC288">
                  <a:alpha val="100000"/>
                </a:srgbClr>
              </a:solidFill>
              <a:ln w="6350" cap="flat" cmpd="sng" algn="ctr">
                <a:noFill/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>
                        <a:alpha val="100000"/>
                      </a:sysClr>
                    </a:solidFill>
                    <a:latin typeface="等线" panose="02010600030101010101" pitchFamily="2" charset="-122"/>
                    <a:ea typeface="等线" panose="02010600030101010101" pitchFamily="2" charset="-122"/>
                    <a:cs typeface="Arial" panose="020B0604020202020204" pitchFamily="7" charset="0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'2023Y电镀(月)'!$C$27:$N$27</c:f>
              <c:strCache>
                <c:ptCount val="12"/>
                <c:pt idx="0">
                  <c:v>字体脱落</c:v>
                </c:pt>
                <c:pt idx="1">
                  <c:v>混料</c:v>
                </c:pt>
                <c:pt idx="2">
                  <c:v>来料少</c:v>
                </c:pt>
                <c:pt idx="3">
                  <c:v>粘料(叠加)</c:v>
                </c:pt>
                <c:pt idx="4">
                  <c:v>钢珠残留</c:v>
                </c:pt>
                <c:pt idx="5">
                  <c:v>电极污染</c:v>
                </c:pt>
                <c:pt idx="6">
                  <c:v>发黄发黑</c:v>
                </c:pt>
                <c:pt idx="7">
                  <c:v>电极凹凸</c:v>
                </c:pt>
                <c:pt idx="8">
                  <c:v>工单放错</c:v>
                </c:pt>
                <c:pt idx="9">
                  <c:v>包装错误</c:v>
                </c:pt>
                <c:pt idx="10">
                  <c:v>电极异形</c:v>
                </c:pt>
                <c:pt idx="11">
                  <c:v>拒焊</c:v>
                </c:pt>
              </c:strCache>
            </c:strRef>
          </c:cat>
          <c:val>
            <c:numRef>
              <c:f>'2023Y电镀(月)'!$C$30:$N$30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3B-4491-9C32-646C77A097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5222327"/>
        <c:axId val="880016029"/>
      </c:lineChart>
      <c:catAx>
        <c:axId val="492011593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 cap="flat" cmpd="sng" algn="ctr">
            <a:solidFill>
              <a:srgbClr val="D48658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000000"/>
                </a:solidFill>
                <a:latin typeface="等线" panose="02010600030101010101" pitchFamily="2" charset="-122"/>
                <a:ea typeface="等线" panose="02010600030101010101" pitchFamily="2" charset="-122"/>
                <a:cs typeface="宋体" panose="02010600030101010101" pitchFamily="7" charset="-122"/>
              </a:defRPr>
            </a:pPr>
            <a:endParaRPr lang="zh-CN"/>
          </a:p>
        </c:txPr>
        <c:crossAx val="758074559"/>
        <c:crosses val="autoZero"/>
        <c:auto val="0"/>
        <c:lblAlgn val="ctr"/>
        <c:lblOffset val="100"/>
        <c:noMultiLvlLbl val="0"/>
      </c:catAx>
      <c:valAx>
        <c:axId val="758074559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one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endParaRPr lang="zh-CN"/>
          </a:p>
        </c:txPr>
        <c:crossAx val="492011593"/>
        <c:crosses val="autoZero"/>
        <c:crossBetween val="between"/>
      </c:valAx>
      <c:catAx>
        <c:axId val="375222327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880016029"/>
        <c:crosses val="autoZero"/>
        <c:auto val="0"/>
        <c:lblAlgn val="ctr"/>
        <c:lblOffset val="100"/>
        <c:noMultiLvlLbl val="0"/>
      </c:catAx>
      <c:valAx>
        <c:axId val="880016029"/>
        <c:scaling>
          <c:orientation val="minMax"/>
        </c:scaling>
        <c:delete val="0"/>
        <c:axPos val="r"/>
        <c:numFmt formatCode="0.00%" sourceLinked="1"/>
        <c:majorTickMark val="in"/>
        <c:minorTickMark val="none"/>
        <c:tickLblPos val="none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endParaRPr lang="zh-CN"/>
          </a:p>
        </c:txPr>
        <c:crossAx val="375222327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合格率分析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4801120448179298E-2"/>
          <c:y val="0.173317865429234"/>
          <c:w val="0.90054901960784295"/>
          <c:h val="0.710997679814385"/>
        </c:manualLayout>
      </c:layout>
      <c:lineChart>
        <c:grouping val="standard"/>
        <c:varyColors val="0"/>
        <c:ser>
          <c:idx val="0"/>
          <c:order val="0"/>
          <c:tx>
            <c:strRef>
              <c:f>'2023Y电镀(月)'!$B$8</c:f>
              <c:strCache>
                <c:ptCount val="1"/>
                <c:pt idx="0">
                  <c:v>目标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'2023Y电镀(月)'!$C$4:$N$4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'2023Y电镀(月)'!$C$8:$N$8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6-4E61-B775-2AAB805A8E59}"/>
            </c:ext>
          </c:extLst>
        </c:ser>
        <c:ser>
          <c:idx val="1"/>
          <c:order val="1"/>
          <c:tx>
            <c:strRef>
              <c:f>'2023Y电镀(月)'!$B$9</c:f>
              <c:strCache>
                <c:ptCount val="1"/>
                <c:pt idx="0">
                  <c:v>批次合格率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6806722689075601E-3"/>
                  <c:y val="2.436194895591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6-4E61-B775-2AAB805A8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'2023Y电镀(月)'!$C$4:$N$4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'2023Y电镀(月)'!$C$9:$N$9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6-4E61-B775-2AAB805A8E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0943359"/>
        <c:axId val="209638485"/>
      </c:lineChart>
      <c:catAx>
        <c:axId val="8009433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9638485"/>
        <c:crosses val="autoZero"/>
        <c:auto val="1"/>
        <c:lblAlgn val="ctr"/>
        <c:lblOffset val="100"/>
        <c:noMultiLvlLbl val="0"/>
      </c:catAx>
      <c:valAx>
        <c:axId val="209638485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0943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>
                <a:latin typeface="等线" panose="02010600030101010101" pitchFamily="2" charset="-122"/>
                <a:ea typeface="等线" panose="02010600030101010101" pitchFamily="2" charset="-122"/>
              </a:rPr>
              <a:t>检验分析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5058072151013108E-2"/>
          <c:y val="0.15047487493339354"/>
          <c:w val="0.86662963696904438"/>
          <c:h val="0.648479666617949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'2023Y电镀(月)'!$B$6</c:f>
              <c:strCache>
                <c:ptCount val="1"/>
                <c:pt idx="0">
                  <c:v>合格批次</c:v>
                </c:pt>
              </c:strCache>
            </c:strRef>
          </c:tx>
          <c:spPr>
            <a:solidFill>
              <a:srgbClr val="8CC2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等线" panose="02010600030101010101" pitchFamily="2" charset="-122"/>
                    <a:ea typeface="等线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'2023Y电镀(月)'!$C$4:$N$4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'2023Y电镀(月)'!$C$6:$N$6</c:f>
              <c:numCache>
                <c:formatCode>General</c:formatCode>
                <c:ptCount val="12"/>
                <c:pt idx="0">
                  <c:v>583</c:v>
                </c:pt>
                <c:pt idx="1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0-42BC-AE20-EA52BC318F9C}"/>
            </c:ext>
          </c:extLst>
        </c:ser>
        <c:ser>
          <c:idx val="2"/>
          <c:order val="2"/>
          <c:tx>
            <c:strRef>
              <c:f>'2023Y电镀(月)'!$B$7</c:f>
              <c:strCache>
                <c:ptCount val="1"/>
                <c:pt idx="0">
                  <c:v>不合格批次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等线" panose="02010600030101010101" pitchFamily="2" charset="-122"/>
                    <a:ea typeface="等线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'2023Y电镀(月)'!$C$4:$N$4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'2023Y电镀(月)'!$C$7:$N$7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0-42BC-AE20-EA52BC318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2"/>
        <c:overlap val="100"/>
        <c:axId val="759550538"/>
        <c:axId val="278221547"/>
      </c:barChart>
      <c:barChart>
        <c:barDir val="col"/>
        <c:grouping val="clustered"/>
        <c:varyColors val="0"/>
        <c:ser>
          <c:idx val="0"/>
          <c:order val="0"/>
          <c:tx>
            <c:strRef>
              <c:f>'2023Y电镀(月)'!$B$5</c:f>
              <c:strCache>
                <c:ptCount val="1"/>
                <c:pt idx="0">
                  <c:v>进货批次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等线" panose="02010600030101010101" pitchFamily="2" charset="-122"/>
                    <a:ea typeface="等线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'2023Y电镀(月)'!$C$4:$N$4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'2023Y电镀(月)'!$C$5:$N$5</c:f>
              <c:numCache>
                <c:formatCode>General</c:formatCode>
                <c:ptCount val="12"/>
                <c:pt idx="0">
                  <c:v>583</c:v>
                </c:pt>
                <c:pt idx="1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0-42BC-AE20-EA52BC318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"/>
        <c:axId val="742414306"/>
        <c:axId val="539219843"/>
      </c:barChart>
      <c:catAx>
        <c:axId val="75955053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6A84B7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等线" panose="02010600030101010101" pitchFamily="2" charset="-122"/>
                <a:ea typeface="等线" panose="02010600030101010101" pitchFamily="2" charset="-122"/>
                <a:cs typeface="+mn-cs"/>
              </a:defRPr>
            </a:pPr>
            <a:endParaRPr lang="zh-CN"/>
          </a:p>
        </c:txPr>
        <c:crossAx val="278221547"/>
        <c:crosses val="autoZero"/>
        <c:auto val="1"/>
        <c:lblAlgn val="ctr"/>
        <c:lblOffset val="100"/>
        <c:noMultiLvlLbl val="0"/>
      </c:catAx>
      <c:valAx>
        <c:axId val="278221547"/>
        <c:scaling>
          <c:orientation val="minMax"/>
          <c:max val="10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等线" panose="02010600030101010101" pitchFamily="2" charset="-122"/>
                <a:ea typeface="等线" panose="02010600030101010101" pitchFamily="2" charset="-122"/>
                <a:cs typeface="+mn-cs"/>
              </a:defRPr>
            </a:pPr>
            <a:endParaRPr lang="zh-CN"/>
          </a:p>
        </c:txPr>
        <c:crossAx val="759550538"/>
        <c:crosses val="autoZero"/>
        <c:crossBetween val="between"/>
      </c:valAx>
      <c:catAx>
        <c:axId val="74241430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9219843"/>
        <c:crosses val="autoZero"/>
        <c:auto val="1"/>
        <c:lblAlgn val="ctr"/>
        <c:lblOffset val="100"/>
        <c:noMultiLvlLbl val="0"/>
      </c:catAx>
      <c:valAx>
        <c:axId val="539219843"/>
        <c:scaling>
          <c:orientation val="minMax"/>
          <c:max val="1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等线" panose="02010600030101010101" pitchFamily="2" charset="-122"/>
                <a:ea typeface="等线" panose="02010600030101010101" pitchFamily="2" charset="-122"/>
                <a:cs typeface="+mn-cs"/>
              </a:defRPr>
            </a:pPr>
            <a:endParaRPr lang="zh-CN"/>
          </a:p>
        </c:txPr>
        <c:crossAx val="74241430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6A84B7"/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>
                <a:latin typeface="等线" panose="02010600030101010101" pitchFamily="2" charset="-122"/>
                <a:ea typeface="等线" panose="02010600030101010101" pitchFamily="2" charset="-122"/>
              </a:rPr>
              <a:t>合格率分析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1299051901515725E-2"/>
          <c:y val="0.16968396872650107"/>
          <c:w val="0.90054901960784295"/>
          <c:h val="0.710997679814385"/>
        </c:manualLayout>
      </c:layout>
      <c:lineChart>
        <c:grouping val="standard"/>
        <c:varyColors val="0"/>
        <c:ser>
          <c:idx val="0"/>
          <c:order val="0"/>
          <c:tx>
            <c:strRef>
              <c:f>'2023Y电镀(月)'!$B$8</c:f>
              <c:strCache>
                <c:ptCount val="1"/>
                <c:pt idx="0">
                  <c:v>目标</c:v>
                </c:pt>
              </c:strCache>
            </c:strRef>
          </c:tx>
          <c:spPr>
            <a:ln w="25400" cap="rnd">
              <a:solidFill>
                <a:srgbClr val="8CC28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071429695618452E-2"/>
                  <c:y val="-9.027770274381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0-44CD-895C-A69F8939E39D}"/>
                </c:ext>
              </c:extLst>
            </c:dLbl>
            <c:spPr>
              <a:noFill/>
              <a:ln>
                <a:solidFill>
                  <a:schemeClr val="accent3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'2023Y电镀(月)'!$C$4:$N$4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'2023Y电镀(月)'!$C$8:$N$8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C-483A-BF81-DD6361E76EC2}"/>
            </c:ext>
          </c:extLst>
        </c:ser>
        <c:ser>
          <c:idx val="1"/>
          <c:order val="1"/>
          <c:tx>
            <c:strRef>
              <c:f>'2023Y电镀(月)'!$B$9</c:f>
              <c:strCache>
                <c:ptCount val="1"/>
                <c:pt idx="0">
                  <c:v>批次合格率</c:v>
                </c:pt>
              </c:strCache>
            </c:strRef>
          </c:tx>
          <c:spPr>
            <a:ln w="25400" cap="rnd">
              <a:solidFill>
                <a:srgbClr val="C78B8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505194373114867E-2"/>
                  <c:y val="5.5236874475038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1C-483A-BF81-DD6361E76EC2}"/>
                </c:ext>
              </c:extLst>
            </c:dLbl>
            <c:dLbl>
              <c:idx val="1"/>
              <c:layout>
                <c:manualLayout>
                  <c:x val="1.8380015790664347E-3"/>
                  <c:y val="4.8930514887148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8-4C90-8940-FBC350BF0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等线" panose="02010600030101010101" pitchFamily="2" charset="-122"/>
                    <a:ea typeface="等线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'2023Y电镀(月)'!$C$4:$N$4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'2023Y电镀(月)'!$C$9:$N$9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C-483A-BF81-DD6361E76E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0943359"/>
        <c:axId val="209638485"/>
      </c:lineChart>
      <c:catAx>
        <c:axId val="8009433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等线" panose="02010600030101010101" pitchFamily="2" charset="-122"/>
                <a:ea typeface="等线" panose="02010600030101010101" pitchFamily="2" charset="-122"/>
                <a:cs typeface="+mn-cs"/>
              </a:defRPr>
            </a:pPr>
            <a:endParaRPr lang="zh-CN"/>
          </a:p>
        </c:txPr>
        <c:crossAx val="209638485"/>
        <c:crosses val="autoZero"/>
        <c:auto val="1"/>
        <c:lblAlgn val="ctr"/>
        <c:lblOffset val="100"/>
        <c:noMultiLvlLbl val="0"/>
      </c:catAx>
      <c:valAx>
        <c:axId val="209638485"/>
        <c:scaling>
          <c:orientation val="minMax"/>
          <c:max val="1"/>
          <c:min val="0.9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等线" panose="02010600030101010101" pitchFamily="2" charset="-122"/>
                <a:ea typeface="等线" panose="02010600030101010101" pitchFamily="2" charset="-122"/>
                <a:cs typeface="+mn-cs"/>
              </a:defRPr>
            </a:pPr>
            <a:endParaRPr lang="zh-CN"/>
          </a:p>
        </c:txPr>
        <c:crossAx val="800943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2">
          <a:lumMod val="40000"/>
          <a:lumOff val="60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102088</xdr:colOff>
      <xdr:row>30</xdr:row>
      <xdr:rowOff>38099</xdr:rowOff>
    </xdr:from>
    <xdr:to>
      <xdr:col>14</xdr:col>
      <xdr:colOff>1037981</xdr:colOff>
      <xdr:row>58</xdr:row>
      <xdr:rowOff>126999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7683F230-81C5-4B7C-AA83-32E325E1D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9</xdr:row>
      <xdr:rowOff>31750</xdr:rowOff>
    </xdr:from>
    <xdr:to>
      <xdr:col>15</xdr:col>
      <xdr:colOff>12700</xdr:colOff>
      <xdr:row>25</xdr:row>
      <xdr:rowOff>31750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D26920E6-7F7C-469A-9D58-B8925A3CF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117475</xdr:colOff>
      <xdr:row>9</xdr:row>
      <xdr:rowOff>34437</xdr:rowOff>
    </xdr:from>
    <xdr:to>
      <xdr:col>7</xdr:col>
      <xdr:colOff>907851</xdr:colOff>
      <xdr:row>25</xdr:row>
      <xdr:rowOff>158897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F36E225-9A1D-493A-AA72-D0B964400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12065</xdr:colOff>
      <xdr:row>9</xdr:row>
      <xdr:rowOff>22225</xdr:rowOff>
    </xdr:from>
    <xdr:to>
      <xdr:col>15</xdr:col>
      <xdr:colOff>12065</xdr:colOff>
      <xdr:row>25</xdr:row>
      <xdr:rowOff>146685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7688384-14AE-4334-8921-CAABE490A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D29A-14C3-4592-8345-583F2CD56EF2}">
  <sheetPr>
    <tabColor rgb="FF00B0F0"/>
  </sheetPr>
  <dimension ref="B1:Q77"/>
  <sheetViews>
    <sheetView tabSelected="1" zoomScale="73" zoomScaleNormal="73" workbookViewId="0">
      <selection activeCell="I8" sqref="I8"/>
    </sheetView>
  </sheetViews>
  <sheetFormatPr defaultColWidth="9" defaultRowHeight="16.5"/>
  <cols>
    <col min="1" max="1" width="1.625" style="2" customWidth="1"/>
    <col min="2" max="15" width="13.75" style="2" customWidth="1"/>
    <col min="16" max="16384" width="9" style="2"/>
  </cols>
  <sheetData>
    <row r="1" spans="2:15" ht="9.9499999999999993" customHeight="1" thickBot="1"/>
    <row r="2" spans="2:15" ht="60" customHeight="1" thickBot="1">
      <c r="B2" s="75" t="s">
        <v>35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2:15" ht="3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39.950000000000003" customHeight="1">
      <c r="B4" s="13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3" t="s">
        <v>13</v>
      </c>
    </row>
    <row r="5" spans="2:15" ht="39.950000000000003" customHeight="1">
      <c r="B5" s="15" t="s">
        <v>14</v>
      </c>
      <c r="C5" s="8">
        <v>583</v>
      </c>
      <c r="D5" s="8">
        <v>941</v>
      </c>
      <c r="E5" s="8"/>
      <c r="F5" s="8"/>
      <c r="G5" s="8"/>
      <c r="H5" s="8"/>
      <c r="I5" s="11"/>
      <c r="J5" s="11"/>
      <c r="K5" s="11"/>
      <c r="L5" s="11"/>
      <c r="M5" s="11"/>
      <c r="N5" s="12"/>
      <c r="O5" s="25">
        <f>SUM(C5:N5)</f>
        <v>1524</v>
      </c>
    </row>
    <row r="6" spans="2:15" ht="39.950000000000003" customHeight="1">
      <c r="B6" s="16" t="s">
        <v>15</v>
      </c>
      <c r="C6" s="9">
        <v>583</v>
      </c>
      <c r="D6" s="9">
        <f>D5-D7</f>
        <v>941</v>
      </c>
      <c r="E6" s="9"/>
      <c r="F6" s="9"/>
      <c r="G6" s="9"/>
      <c r="H6" s="9"/>
      <c r="I6" s="9"/>
      <c r="J6" s="9"/>
      <c r="K6" s="9"/>
      <c r="L6" s="9"/>
      <c r="M6" s="9"/>
      <c r="N6" s="9"/>
      <c r="O6" s="74">
        <f>SUM(C6:N6)</f>
        <v>1524</v>
      </c>
    </row>
    <row r="7" spans="2:15" ht="39.950000000000003" customHeight="1">
      <c r="B7" s="18" t="s">
        <v>16</v>
      </c>
      <c r="C7" s="19">
        <v>0</v>
      </c>
      <c r="D7" s="19"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>
        <f>SUM(C7:N7)</f>
        <v>0</v>
      </c>
    </row>
    <row r="8" spans="2:15" ht="39.950000000000003" customHeight="1">
      <c r="B8" s="17" t="s">
        <v>17</v>
      </c>
      <c r="C8" s="10">
        <v>1</v>
      </c>
      <c r="D8" s="10">
        <v>1</v>
      </c>
      <c r="E8" s="10">
        <v>1</v>
      </c>
      <c r="F8" s="10">
        <v>1</v>
      </c>
      <c r="G8" s="10">
        <v>1</v>
      </c>
      <c r="H8" s="10">
        <v>1</v>
      </c>
      <c r="I8" s="10"/>
      <c r="J8" s="10"/>
      <c r="K8" s="10"/>
      <c r="L8" s="10"/>
      <c r="M8" s="10"/>
      <c r="N8" s="10"/>
      <c r="O8" s="10">
        <v>0.98499999999999999</v>
      </c>
    </row>
    <row r="9" spans="2:15" ht="39.950000000000003" customHeight="1">
      <c r="B9" s="20" t="s">
        <v>18</v>
      </c>
      <c r="C9" s="21">
        <f>C6/C5</f>
        <v>1</v>
      </c>
      <c r="D9" s="21">
        <f t="shared" ref="D9:O9" si="0">D6/D5</f>
        <v>1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 t="shared" si="0"/>
        <v>1</v>
      </c>
    </row>
    <row r="10" spans="2:15" ht="2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2: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7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7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7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7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7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7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7" s="1" customFormat="1" ht="39.950000000000003" customHeight="1" thickBot="1">
      <c r="B27" s="28" t="s">
        <v>48</v>
      </c>
      <c r="C27" s="26" t="s">
        <v>27</v>
      </c>
      <c r="D27" s="26" t="s">
        <v>22</v>
      </c>
      <c r="E27" s="26" t="s">
        <v>24</v>
      </c>
      <c r="F27" s="26" t="s">
        <v>28</v>
      </c>
      <c r="G27" s="26" t="s">
        <v>25</v>
      </c>
      <c r="H27" s="26" t="s">
        <v>29</v>
      </c>
      <c r="I27" s="26" t="s">
        <v>30</v>
      </c>
      <c r="J27" s="26" t="s">
        <v>31</v>
      </c>
      <c r="K27" s="26" t="s">
        <v>26</v>
      </c>
      <c r="L27" s="26" t="s">
        <v>32</v>
      </c>
      <c r="M27" s="26" t="s">
        <v>33</v>
      </c>
      <c r="N27" s="26" t="s">
        <v>34</v>
      </c>
      <c r="O27" s="26" t="s">
        <v>13</v>
      </c>
      <c r="Q27" s="27"/>
    </row>
    <row r="28" spans="2:17" s="1" customFormat="1" ht="39.950000000000003" customHeight="1">
      <c r="B28" s="3" t="s">
        <v>19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f>SUM(C28:N28)</f>
        <v>0</v>
      </c>
    </row>
    <row r="29" spans="2:17" s="1" customFormat="1" ht="39.950000000000003" customHeight="1">
      <c r="B29" s="4" t="s">
        <v>20</v>
      </c>
      <c r="C29" s="6" t="e">
        <f>C28/O28</f>
        <v>#DIV/0!</v>
      </c>
      <c r="D29" s="6" t="e">
        <f>D28/O28</f>
        <v>#DIV/0!</v>
      </c>
      <c r="E29" s="6" t="e">
        <f>E28/O28</f>
        <v>#DIV/0!</v>
      </c>
      <c r="F29" s="6" t="e">
        <f>F28/O28</f>
        <v>#DIV/0!</v>
      </c>
      <c r="G29" s="6" t="e">
        <f>G28/O28</f>
        <v>#DIV/0!</v>
      </c>
      <c r="H29" s="6" t="e">
        <f>H28/O28</f>
        <v>#DIV/0!</v>
      </c>
      <c r="I29" s="6" t="e">
        <f>I28/O28</f>
        <v>#DIV/0!</v>
      </c>
      <c r="J29" s="6" t="e">
        <f>J28/O28</f>
        <v>#DIV/0!</v>
      </c>
      <c r="K29" s="6" t="e">
        <f>K28/O28</f>
        <v>#DIV/0!</v>
      </c>
      <c r="L29" s="6" t="e">
        <f>L28/O28</f>
        <v>#DIV/0!</v>
      </c>
      <c r="M29" s="6" t="e">
        <f>M28/O28</f>
        <v>#DIV/0!</v>
      </c>
      <c r="N29" s="6" t="e">
        <f>N28/O28</f>
        <v>#DIV/0!</v>
      </c>
      <c r="O29" s="78"/>
    </row>
    <row r="30" spans="2:17" s="1" customFormat="1" ht="39.950000000000003" customHeight="1">
      <c r="B30" s="22" t="s">
        <v>21</v>
      </c>
      <c r="C30" s="24" t="e">
        <f>C29</f>
        <v>#DIV/0!</v>
      </c>
      <c r="D30" s="24" t="e">
        <f t="shared" ref="D30:N30" si="1">C30+D29</f>
        <v>#DIV/0!</v>
      </c>
      <c r="E30" s="24" t="e">
        <f t="shared" si="1"/>
        <v>#DIV/0!</v>
      </c>
      <c r="F30" s="24" t="e">
        <f t="shared" si="1"/>
        <v>#DIV/0!</v>
      </c>
      <c r="G30" s="24" t="e">
        <f t="shared" si="1"/>
        <v>#DIV/0!</v>
      </c>
      <c r="H30" s="24" t="e">
        <f t="shared" si="1"/>
        <v>#DIV/0!</v>
      </c>
      <c r="I30" s="24" t="e">
        <f t="shared" si="1"/>
        <v>#DIV/0!</v>
      </c>
      <c r="J30" s="24" t="e">
        <f t="shared" si="1"/>
        <v>#DIV/0!</v>
      </c>
      <c r="K30" s="7" t="e">
        <f t="shared" si="1"/>
        <v>#DIV/0!</v>
      </c>
      <c r="L30" s="7" t="e">
        <f t="shared" si="1"/>
        <v>#DIV/0!</v>
      </c>
      <c r="M30" s="7" t="e">
        <f t="shared" si="1"/>
        <v>#DIV/0!</v>
      </c>
      <c r="N30" s="7" t="e">
        <f t="shared" si="1"/>
        <v>#DIV/0!</v>
      </c>
      <c r="O30" s="78"/>
    </row>
    <row r="60" spans="2:15">
      <c r="B60" s="89" t="s">
        <v>58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ht="18">
      <c r="B62" s="91" t="s">
        <v>59</v>
      </c>
      <c r="C62" s="92" t="s">
        <v>60</v>
      </c>
      <c r="D62" s="92" t="s">
        <v>61</v>
      </c>
      <c r="E62" s="92" t="s">
        <v>3</v>
      </c>
      <c r="F62" s="92" t="s">
        <v>4</v>
      </c>
      <c r="G62" s="92" t="s">
        <v>5</v>
      </c>
      <c r="H62" s="92" t="s">
        <v>6</v>
      </c>
      <c r="I62" s="92" t="s">
        <v>7</v>
      </c>
      <c r="J62" s="92" t="s">
        <v>8</v>
      </c>
      <c r="K62" s="92" t="s">
        <v>9</v>
      </c>
      <c r="L62" s="92" t="s">
        <v>10</v>
      </c>
      <c r="M62" s="92" t="s">
        <v>11</v>
      </c>
      <c r="N62" s="92" t="s">
        <v>12</v>
      </c>
      <c r="O62" s="92" t="s">
        <v>62</v>
      </c>
    </row>
    <row r="63" spans="2:15" ht="18">
      <c r="B63" s="93" t="s">
        <v>63</v>
      </c>
      <c r="C63" s="94">
        <v>0</v>
      </c>
      <c r="D63" s="94">
        <v>0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>
        <f>SUM(C63:N63)</f>
        <v>0</v>
      </c>
    </row>
    <row r="64" spans="2:15" ht="18">
      <c r="B64" s="93" t="s">
        <v>64</v>
      </c>
      <c r="C64" s="94">
        <v>0</v>
      </c>
      <c r="D64" s="94">
        <v>0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>
        <f>SUM(C64:N64)</f>
        <v>0</v>
      </c>
    </row>
    <row r="65" spans="2:15" ht="18">
      <c r="B65" s="93" t="s">
        <v>65</v>
      </c>
      <c r="C65" s="94">
        <v>0</v>
      </c>
      <c r="D65" s="94">
        <v>0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>
        <f t="shared" ref="O65:O76" si="2">SUM(C65:N65)</f>
        <v>0</v>
      </c>
    </row>
    <row r="66" spans="2:15" ht="18">
      <c r="B66" s="95" t="s">
        <v>66</v>
      </c>
      <c r="C66" s="94">
        <v>0</v>
      </c>
      <c r="D66" s="94">
        <v>0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>
        <f t="shared" si="2"/>
        <v>0</v>
      </c>
    </row>
    <row r="67" spans="2:15" ht="18">
      <c r="B67" s="95" t="s">
        <v>67</v>
      </c>
      <c r="C67" s="94">
        <v>0</v>
      </c>
      <c r="D67" s="94">
        <v>0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>
        <f t="shared" si="2"/>
        <v>0</v>
      </c>
    </row>
    <row r="68" spans="2:15" ht="18">
      <c r="B68" s="95" t="s">
        <v>68</v>
      </c>
      <c r="C68" s="94">
        <v>0</v>
      </c>
      <c r="D68" s="94">
        <v>0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>
        <f t="shared" si="2"/>
        <v>0</v>
      </c>
    </row>
    <row r="69" spans="2:15" ht="18">
      <c r="B69" s="95" t="s">
        <v>69</v>
      </c>
      <c r="C69" s="94">
        <v>0</v>
      </c>
      <c r="D69" s="94">
        <v>0</v>
      </c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>
        <f t="shared" si="2"/>
        <v>0</v>
      </c>
    </row>
    <row r="70" spans="2:15" ht="18">
      <c r="B70" s="93" t="s">
        <v>70</v>
      </c>
      <c r="C70" s="94">
        <v>0</v>
      </c>
      <c r="D70" s="94">
        <v>0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>
        <f t="shared" si="2"/>
        <v>0</v>
      </c>
    </row>
    <row r="71" spans="2:15" ht="18">
      <c r="B71" s="95" t="s">
        <v>71</v>
      </c>
      <c r="C71" s="94">
        <v>0</v>
      </c>
      <c r="D71" s="94">
        <v>0</v>
      </c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>
        <f t="shared" si="2"/>
        <v>0</v>
      </c>
    </row>
    <row r="72" spans="2:15" ht="18">
      <c r="B72" s="95" t="s">
        <v>72</v>
      </c>
      <c r="C72" s="94">
        <v>0</v>
      </c>
      <c r="D72" s="94">
        <v>0</v>
      </c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>
        <f t="shared" si="2"/>
        <v>0</v>
      </c>
    </row>
    <row r="73" spans="2:15" ht="18">
      <c r="B73" s="95" t="s">
        <v>73</v>
      </c>
      <c r="C73" s="94">
        <v>0</v>
      </c>
      <c r="D73" s="94">
        <v>0</v>
      </c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>
        <f t="shared" si="2"/>
        <v>0</v>
      </c>
    </row>
    <row r="74" spans="2:15" ht="18">
      <c r="B74" s="93" t="s">
        <v>34</v>
      </c>
      <c r="C74" s="94">
        <v>0</v>
      </c>
      <c r="D74" s="94">
        <v>0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>
        <f t="shared" si="2"/>
        <v>0</v>
      </c>
    </row>
    <row r="75" spans="2:15" ht="18">
      <c r="B75" s="93" t="s">
        <v>74</v>
      </c>
      <c r="C75" s="94">
        <v>0</v>
      </c>
      <c r="D75" s="94">
        <v>0</v>
      </c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>
        <v>0</v>
      </c>
    </row>
    <row r="76" spans="2:15" ht="18">
      <c r="B76" s="96" t="s">
        <v>75</v>
      </c>
      <c r="C76" s="94">
        <v>0</v>
      </c>
      <c r="D76" s="94">
        <v>0</v>
      </c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>
        <f t="shared" si="2"/>
        <v>0</v>
      </c>
    </row>
    <row r="77" spans="2:15" ht="18">
      <c r="B77" s="97" t="s">
        <v>76</v>
      </c>
      <c r="C77" s="98">
        <f t="shared" ref="C77:O77" si="3">SUM(C63:C76)</f>
        <v>0</v>
      </c>
      <c r="D77" s="98">
        <f t="shared" si="3"/>
        <v>0</v>
      </c>
      <c r="E77" s="98">
        <f t="shared" si="3"/>
        <v>0</v>
      </c>
      <c r="F77" s="98">
        <f t="shared" si="3"/>
        <v>0</v>
      </c>
      <c r="G77" s="98">
        <f t="shared" si="3"/>
        <v>0</v>
      </c>
      <c r="H77" s="98">
        <f t="shared" si="3"/>
        <v>0</v>
      </c>
      <c r="I77" s="98">
        <f t="shared" si="3"/>
        <v>0</v>
      </c>
      <c r="J77" s="98">
        <f t="shared" si="3"/>
        <v>0</v>
      </c>
      <c r="K77" s="98">
        <f t="shared" si="3"/>
        <v>0</v>
      </c>
      <c r="L77" s="98">
        <f t="shared" si="3"/>
        <v>0</v>
      </c>
      <c r="M77" s="98">
        <f t="shared" si="3"/>
        <v>0</v>
      </c>
      <c r="N77" s="98">
        <f t="shared" si="3"/>
        <v>0</v>
      </c>
      <c r="O77" s="98">
        <f t="shared" si="3"/>
        <v>0</v>
      </c>
    </row>
  </sheetData>
  <protectedRanges>
    <protectedRange password="ED0E" sqref="B63:B69" name="区域1_7"/>
  </protectedRanges>
  <mergeCells count="3">
    <mergeCell ref="B2:O2"/>
    <mergeCell ref="O29:O30"/>
    <mergeCell ref="B60:O6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1FBF-2D9D-4FA9-99E2-061B4D6AF63C}">
  <dimension ref="A1:Y33"/>
  <sheetViews>
    <sheetView workbookViewId="0">
      <selection activeCell="H14" sqref="H14"/>
    </sheetView>
  </sheetViews>
  <sheetFormatPr defaultRowHeight="14.25"/>
  <cols>
    <col min="1" max="1" width="6.875" style="29" customWidth="1"/>
    <col min="2" max="2" width="8.75" style="29" customWidth="1"/>
    <col min="3" max="3" width="13.625" style="29" customWidth="1"/>
    <col min="4" max="4" width="15.375" style="29" customWidth="1"/>
    <col min="5" max="5" width="9.375" style="29" customWidth="1"/>
    <col min="6" max="6" width="7.625" style="29" customWidth="1"/>
    <col min="7" max="7" width="8.125" style="29" customWidth="1"/>
    <col min="8" max="8" width="14" style="29" customWidth="1"/>
    <col min="9" max="9" width="8.125" style="29" customWidth="1"/>
    <col min="10" max="13" width="9" style="29"/>
    <col min="14" max="14" width="15.5" style="29" customWidth="1"/>
    <col min="15" max="15" width="13.875" style="29" customWidth="1"/>
    <col min="16" max="16384" width="9" style="29"/>
  </cols>
  <sheetData>
    <row r="1" spans="1:25" ht="25.5">
      <c r="A1" s="83" t="s">
        <v>44</v>
      </c>
      <c r="B1" s="83"/>
      <c r="C1" s="83"/>
      <c r="D1" s="83"/>
      <c r="E1" s="83"/>
      <c r="F1" s="83"/>
      <c r="G1" s="83"/>
      <c r="H1" s="83"/>
      <c r="I1" s="83"/>
    </row>
    <row r="2" spans="1:25" ht="23.25">
      <c r="A2" s="84" t="s">
        <v>49</v>
      </c>
      <c r="B2" s="84"/>
      <c r="C2" s="84"/>
      <c r="D2" s="84"/>
      <c r="E2" s="84"/>
      <c r="F2" s="84"/>
      <c r="G2" s="84"/>
      <c r="H2" s="84"/>
      <c r="I2" s="84"/>
    </row>
    <row r="3" spans="1:25" ht="15.75">
      <c r="A3" s="30"/>
      <c r="B3" s="30"/>
      <c r="C3" s="30"/>
      <c r="D3" s="30"/>
      <c r="E3" s="30"/>
      <c r="F3" s="30"/>
      <c r="G3" s="30"/>
      <c r="H3" s="31">
        <v>2023</v>
      </c>
      <c r="I3" s="30" t="s">
        <v>36</v>
      </c>
    </row>
    <row r="4" spans="1:25" ht="16.5" thickBot="1">
      <c r="A4" s="30"/>
      <c r="B4" s="30"/>
      <c r="C4" s="30"/>
      <c r="D4" s="30"/>
      <c r="E4" s="30"/>
      <c r="F4" s="30"/>
      <c r="G4" s="30"/>
      <c r="H4" s="32"/>
      <c r="I4" s="32"/>
    </row>
    <row r="5" spans="1:25" ht="14.25" customHeight="1">
      <c r="A5" s="85" t="s">
        <v>23</v>
      </c>
      <c r="B5" s="87" t="s">
        <v>43</v>
      </c>
      <c r="C5" s="87" t="s">
        <v>45</v>
      </c>
      <c r="D5" s="87" t="s">
        <v>42</v>
      </c>
      <c r="E5" s="79" t="s">
        <v>41</v>
      </c>
      <c r="F5" s="79" t="s">
        <v>47</v>
      </c>
      <c r="G5" s="79" t="s">
        <v>40</v>
      </c>
      <c r="H5" s="79" t="s">
        <v>46</v>
      </c>
      <c r="I5" s="81" t="s">
        <v>39</v>
      </c>
    </row>
    <row r="6" spans="1:25" ht="14.25" customHeight="1">
      <c r="A6" s="86"/>
      <c r="B6" s="88"/>
      <c r="C6" s="88"/>
      <c r="D6" s="88"/>
      <c r="E6" s="80"/>
      <c r="F6" s="80"/>
      <c r="G6" s="80"/>
      <c r="H6" s="80"/>
      <c r="I6" s="82"/>
    </row>
    <row r="7" spans="1:25" ht="24.95" customHeight="1">
      <c r="A7" s="33"/>
      <c r="B7" s="34"/>
      <c r="C7" s="35"/>
      <c r="D7" s="35"/>
      <c r="E7" s="35"/>
      <c r="F7" s="36"/>
      <c r="G7" s="37"/>
      <c r="H7" s="37"/>
      <c r="I7" s="38"/>
      <c r="R7" s="39"/>
      <c r="S7" s="40"/>
      <c r="T7" s="41"/>
      <c r="U7" s="41"/>
      <c r="V7" s="41"/>
      <c r="W7" s="40"/>
      <c r="X7" s="39"/>
      <c r="Y7" s="42"/>
    </row>
    <row r="8" spans="1:25" ht="24.95" customHeight="1">
      <c r="A8" s="33"/>
      <c r="B8" s="43"/>
      <c r="C8" s="44"/>
      <c r="D8" s="35"/>
      <c r="E8" s="35"/>
      <c r="F8" s="36"/>
      <c r="G8" s="37"/>
      <c r="H8" s="37"/>
      <c r="I8" s="45"/>
      <c r="R8" s="39"/>
      <c r="S8" s="46"/>
      <c r="T8" s="47"/>
      <c r="U8" s="41"/>
      <c r="V8" s="41"/>
      <c r="W8" s="40"/>
      <c r="X8" s="48"/>
      <c r="Y8" s="42"/>
    </row>
    <row r="9" spans="1:25" ht="24.95" customHeight="1">
      <c r="A9" s="33"/>
      <c r="B9" s="43"/>
      <c r="C9" s="44"/>
      <c r="D9" s="49"/>
      <c r="E9" s="35"/>
      <c r="F9" s="36"/>
      <c r="G9" s="37"/>
      <c r="H9" s="37"/>
      <c r="I9" s="45"/>
      <c r="R9" s="39"/>
      <c r="S9" s="46"/>
      <c r="T9" s="47"/>
      <c r="U9" s="31"/>
      <c r="V9" s="41"/>
      <c r="W9" s="40"/>
      <c r="X9" s="39"/>
      <c r="Y9" s="42"/>
    </row>
    <row r="10" spans="1:25" ht="24.95" customHeight="1">
      <c r="A10" s="33"/>
      <c r="B10" s="43"/>
      <c r="C10" s="44"/>
      <c r="D10" s="49"/>
      <c r="E10" s="35"/>
      <c r="F10" s="36"/>
      <c r="G10" s="37"/>
      <c r="H10" s="37"/>
      <c r="I10" s="45"/>
      <c r="R10" s="39"/>
      <c r="S10" s="46"/>
      <c r="T10" s="47"/>
      <c r="U10" s="31"/>
      <c r="V10" s="41"/>
      <c r="W10" s="40"/>
      <c r="X10" s="48"/>
      <c r="Y10" s="42"/>
    </row>
    <row r="11" spans="1:25" ht="24.95" customHeight="1">
      <c r="A11" s="33"/>
      <c r="B11" s="43"/>
      <c r="C11" s="44"/>
      <c r="D11" s="35"/>
      <c r="E11" s="35"/>
      <c r="F11" s="36"/>
      <c r="G11" s="37"/>
      <c r="H11" s="37"/>
      <c r="I11" s="45"/>
      <c r="R11" s="39"/>
      <c r="S11" s="46"/>
      <c r="T11" s="47"/>
      <c r="U11" s="41"/>
      <c r="V11" s="41"/>
      <c r="W11" s="40"/>
      <c r="X11" s="48"/>
      <c r="Y11" s="42"/>
    </row>
    <row r="12" spans="1:25" ht="24.95" customHeight="1">
      <c r="A12" s="33"/>
      <c r="B12" s="43"/>
      <c r="C12" s="35"/>
      <c r="D12" s="49"/>
      <c r="E12" s="35"/>
      <c r="F12" s="36"/>
      <c r="G12" s="37"/>
      <c r="H12" s="37"/>
      <c r="I12" s="45"/>
      <c r="R12" s="39"/>
      <c r="S12" s="46"/>
      <c r="T12" s="41"/>
      <c r="U12" s="31"/>
      <c r="V12" s="41"/>
      <c r="W12" s="40"/>
      <c r="X12" s="48"/>
      <c r="Y12" s="42"/>
    </row>
    <row r="13" spans="1:25" ht="24.95" customHeight="1">
      <c r="A13" s="33"/>
      <c r="B13" s="43"/>
      <c r="C13" s="35"/>
      <c r="D13" s="49"/>
      <c r="E13" s="35"/>
      <c r="F13" s="36"/>
      <c r="G13" s="37"/>
      <c r="H13" s="37"/>
      <c r="I13" s="45"/>
      <c r="R13" s="39"/>
      <c r="S13" s="46"/>
      <c r="T13" s="41"/>
      <c r="U13" s="31"/>
      <c r="V13" s="41"/>
      <c r="W13" s="40"/>
      <c r="X13" s="48"/>
      <c r="Y13" s="42"/>
    </row>
    <row r="14" spans="1:25" ht="24.95" customHeight="1">
      <c r="A14" s="33"/>
      <c r="B14" s="43"/>
      <c r="C14" s="35"/>
      <c r="D14" s="49"/>
      <c r="E14" s="35"/>
      <c r="F14" s="36"/>
      <c r="G14" s="50"/>
      <c r="H14" s="37"/>
      <c r="I14" s="45"/>
      <c r="R14" s="39"/>
      <c r="S14" s="46"/>
      <c r="T14" s="41"/>
      <c r="U14" s="31"/>
      <c r="V14" s="41"/>
      <c r="W14" s="40"/>
      <c r="X14" s="51"/>
      <c r="Y14" s="52"/>
    </row>
    <row r="15" spans="1:25" ht="24.95" customHeight="1">
      <c r="A15" s="53"/>
      <c r="B15" s="43"/>
      <c r="C15" s="49"/>
      <c r="D15" s="49"/>
      <c r="E15" s="35"/>
      <c r="F15" s="36"/>
      <c r="G15" s="50"/>
      <c r="H15" s="37"/>
      <c r="I15" s="45"/>
      <c r="R15" s="48"/>
      <c r="S15" s="46"/>
      <c r="T15" s="31"/>
      <c r="U15" s="31"/>
      <c r="V15" s="41"/>
      <c r="W15" s="54"/>
      <c r="X15" s="48"/>
      <c r="Y15" s="52"/>
    </row>
    <row r="16" spans="1:25" ht="24.95" customHeight="1">
      <c r="A16" s="53"/>
      <c r="B16" s="43"/>
      <c r="C16" s="49"/>
      <c r="D16" s="49"/>
      <c r="E16" s="35"/>
      <c r="F16" s="36"/>
      <c r="G16" s="50"/>
      <c r="H16" s="37"/>
      <c r="I16" s="45"/>
      <c r="R16" s="48"/>
      <c r="S16" s="46"/>
      <c r="T16" s="31"/>
      <c r="U16" s="31"/>
      <c r="V16" s="41"/>
      <c r="W16" s="54"/>
      <c r="X16" s="48"/>
      <c r="Y16" s="52"/>
    </row>
    <row r="17" spans="1:25" ht="24.95" customHeight="1">
      <c r="A17" s="53"/>
      <c r="B17" s="43"/>
      <c r="C17" s="49"/>
      <c r="D17" s="49"/>
      <c r="E17" s="35"/>
      <c r="F17" s="36"/>
      <c r="G17" s="50"/>
      <c r="H17" s="37"/>
      <c r="I17" s="45"/>
      <c r="R17" s="48"/>
      <c r="S17" s="46"/>
      <c r="T17" s="31"/>
      <c r="U17" s="31"/>
      <c r="V17" s="41"/>
      <c r="W17" s="54"/>
      <c r="X17" s="51"/>
      <c r="Y17" s="52"/>
    </row>
    <row r="18" spans="1:25" ht="24.95" customHeight="1">
      <c r="A18" s="53"/>
      <c r="B18" s="43"/>
      <c r="C18" s="49"/>
      <c r="D18" s="49"/>
      <c r="E18" s="35"/>
      <c r="F18" s="35"/>
      <c r="G18" s="49"/>
      <c r="H18" s="37"/>
      <c r="I18" s="45"/>
    </row>
    <row r="19" spans="1:25" ht="24.95" customHeight="1">
      <c r="A19" s="53"/>
      <c r="B19" s="43"/>
      <c r="C19" s="49"/>
      <c r="D19" s="49"/>
      <c r="E19" s="35"/>
      <c r="F19" s="35"/>
      <c r="G19" s="49"/>
      <c r="H19" s="37"/>
      <c r="I19" s="45"/>
    </row>
    <row r="20" spans="1:25" ht="24.95" customHeight="1">
      <c r="A20" s="53"/>
      <c r="B20" s="43"/>
      <c r="C20" s="49"/>
      <c r="D20" s="49"/>
      <c r="E20" s="35"/>
      <c r="F20" s="35"/>
      <c r="G20" s="49"/>
      <c r="H20" s="37"/>
      <c r="I20" s="45"/>
    </row>
    <row r="21" spans="1:25" ht="24.95" hidden="1" customHeight="1">
      <c r="A21" s="53"/>
      <c r="B21" s="43"/>
      <c r="C21" s="49"/>
      <c r="D21" s="49"/>
      <c r="E21" s="49"/>
      <c r="F21" s="49"/>
      <c r="G21" s="49"/>
      <c r="H21" s="50"/>
      <c r="I21" s="45"/>
    </row>
    <row r="22" spans="1:25" ht="24.95" customHeight="1">
      <c r="A22" s="53"/>
      <c r="B22" s="43"/>
      <c r="C22" s="49"/>
      <c r="D22" s="49"/>
      <c r="E22" s="35"/>
      <c r="F22" s="35"/>
      <c r="G22" s="49"/>
      <c r="H22" s="50"/>
      <c r="I22" s="45"/>
    </row>
    <row r="23" spans="1:25" ht="24.95" customHeight="1">
      <c r="A23" s="53"/>
      <c r="B23" s="43"/>
      <c r="C23" s="49"/>
      <c r="D23" s="49"/>
      <c r="E23" s="35"/>
      <c r="F23" s="35"/>
      <c r="G23" s="49"/>
      <c r="H23" s="50"/>
      <c r="I23" s="45"/>
    </row>
    <row r="24" spans="1:25" ht="24.95" customHeight="1">
      <c r="A24" s="53"/>
      <c r="B24" s="43"/>
      <c r="C24" s="49"/>
      <c r="D24" s="49"/>
      <c r="E24" s="35"/>
      <c r="F24" s="35"/>
      <c r="G24" s="49"/>
      <c r="H24" s="50"/>
      <c r="I24" s="45"/>
    </row>
    <row r="25" spans="1:25" ht="24.95" customHeight="1">
      <c r="A25" s="53"/>
      <c r="B25" s="43"/>
      <c r="C25" s="49"/>
      <c r="D25" s="49"/>
      <c r="E25" s="35"/>
      <c r="F25" s="35"/>
      <c r="G25" s="49"/>
      <c r="H25" s="50"/>
      <c r="I25" s="45"/>
    </row>
    <row r="26" spans="1:25" ht="24.95" customHeight="1">
      <c r="A26" s="53"/>
      <c r="B26" s="43"/>
      <c r="C26" s="49"/>
      <c r="D26" s="49"/>
      <c r="E26" s="35"/>
      <c r="F26" s="35"/>
      <c r="G26" s="49"/>
      <c r="H26" s="50"/>
      <c r="I26" s="45"/>
    </row>
    <row r="27" spans="1:25" ht="24.95" customHeight="1">
      <c r="A27" s="53"/>
      <c r="B27" s="43"/>
      <c r="C27" s="49"/>
      <c r="D27" s="49"/>
      <c r="E27" s="49"/>
      <c r="F27" s="49"/>
      <c r="G27" s="49"/>
      <c r="H27" s="50"/>
      <c r="I27" s="45"/>
    </row>
    <row r="28" spans="1:25" ht="24.95" customHeight="1">
      <c r="A28" s="53"/>
      <c r="B28" s="43"/>
      <c r="C28" s="49"/>
      <c r="D28" s="49"/>
      <c r="E28" s="49"/>
      <c r="F28" s="49"/>
      <c r="G28" s="49"/>
      <c r="H28" s="50"/>
      <c r="I28" s="45"/>
      <c r="M28" s="55"/>
      <c r="N28" s="56"/>
      <c r="O28" s="56"/>
      <c r="P28" s="56"/>
      <c r="Q28" s="56"/>
      <c r="R28" s="56"/>
      <c r="S28" s="56"/>
      <c r="T28" s="56"/>
    </row>
    <row r="29" spans="1:25" ht="24.95" customHeight="1">
      <c r="A29" s="53"/>
      <c r="B29" s="43"/>
      <c r="C29" s="49"/>
      <c r="D29" s="49"/>
      <c r="E29" s="57"/>
      <c r="F29" s="49"/>
      <c r="G29" s="49"/>
      <c r="H29" s="50"/>
      <c r="I29" s="45"/>
    </row>
    <row r="30" spans="1:25" ht="24.95" customHeight="1">
      <c r="A30" s="53"/>
      <c r="B30" s="43"/>
      <c r="C30" s="49"/>
      <c r="D30" s="49"/>
      <c r="E30" s="57"/>
      <c r="F30" s="49"/>
      <c r="G30" s="49"/>
      <c r="H30" s="50"/>
      <c r="I30" s="45"/>
    </row>
    <row r="31" spans="1:25" ht="24.95" customHeight="1" thickBot="1">
      <c r="A31" s="59"/>
      <c r="B31" s="60"/>
      <c r="C31" s="61"/>
      <c r="D31" s="61"/>
      <c r="E31" s="61"/>
      <c r="F31" s="61"/>
      <c r="G31" s="61"/>
      <c r="H31" s="62"/>
      <c r="I31" s="63"/>
    </row>
    <row r="32" spans="1:25" ht="15.75">
      <c r="A32" s="30"/>
      <c r="B32" s="30"/>
      <c r="C32" s="30"/>
      <c r="D32" s="30"/>
      <c r="E32" s="30"/>
      <c r="F32" s="30"/>
      <c r="G32" s="30"/>
      <c r="H32" s="30"/>
      <c r="I32" s="58" t="s">
        <v>38</v>
      </c>
    </row>
    <row r="33" spans="1:9" ht="15.75">
      <c r="A33" s="30" t="s">
        <v>37</v>
      </c>
      <c r="B33" s="30"/>
      <c r="C33" s="30"/>
      <c r="D33" s="30"/>
      <c r="E33" s="30"/>
      <c r="F33" s="30"/>
      <c r="G33" s="30"/>
      <c r="H33" s="30"/>
      <c r="I33" s="30"/>
    </row>
  </sheetData>
  <mergeCells count="11">
    <mergeCell ref="H5:H6"/>
    <mergeCell ref="I5:I6"/>
    <mergeCell ref="A1:I1"/>
    <mergeCell ref="A2:I2"/>
    <mergeCell ref="A5:A6"/>
    <mergeCell ref="B5:B6"/>
    <mergeCell ref="C5:C6"/>
    <mergeCell ref="D5:D6"/>
    <mergeCell ref="E5:E6"/>
    <mergeCell ref="G5:G6"/>
    <mergeCell ref="F5:F6"/>
  </mergeCells>
  <phoneticPr fontId="4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861A-5476-4CA7-B7E8-3F3A33CD93F5}">
  <dimension ref="A1:G15"/>
  <sheetViews>
    <sheetView zoomScaleNormal="100" workbookViewId="0">
      <selection activeCell="C4" sqref="C4"/>
    </sheetView>
  </sheetViews>
  <sheetFormatPr defaultRowHeight="14.25"/>
  <cols>
    <col min="1" max="1" width="4.625" style="73" customWidth="1"/>
    <col min="2" max="2" width="15.75" style="66" customWidth="1"/>
    <col min="3" max="3" width="41.875" style="66" customWidth="1"/>
    <col min="4" max="4" width="54.125" style="66" customWidth="1"/>
    <col min="5" max="5" width="11.25" style="66" customWidth="1"/>
    <col min="6" max="6" width="9.125" style="66" customWidth="1"/>
    <col min="7" max="7" width="9.5" style="66" customWidth="1"/>
    <col min="8" max="16384" width="9" style="66"/>
  </cols>
  <sheetData>
    <row r="1" spans="1:7" ht="27" customHeight="1">
      <c r="A1" s="64" t="s">
        <v>50</v>
      </c>
      <c r="B1" s="64" t="s">
        <v>51</v>
      </c>
      <c r="C1" s="65" t="s">
        <v>52</v>
      </c>
      <c r="D1" s="65" t="s">
        <v>53</v>
      </c>
      <c r="E1" s="65" t="s">
        <v>54</v>
      </c>
      <c r="F1" s="65" t="s">
        <v>55</v>
      </c>
      <c r="G1" s="64" t="s">
        <v>56</v>
      </c>
    </row>
    <row r="2" spans="1:7" s="72" customFormat="1" ht="54.75" customHeight="1">
      <c r="A2" s="67">
        <v>1</v>
      </c>
      <c r="B2" s="68"/>
      <c r="C2" s="69"/>
      <c r="D2" s="70"/>
      <c r="E2" s="70"/>
      <c r="F2" s="67"/>
      <c r="G2" s="71"/>
    </row>
    <row r="3" spans="1:7" s="72" customFormat="1" ht="54.75" customHeight="1">
      <c r="A3" s="67">
        <v>2</v>
      </c>
      <c r="B3" s="68"/>
      <c r="C3" s="69"/>
      <c r="D3" s="70"/>
      <c r="E3" s="70"/>
      <c r="F3" s="67"/>
      <c r="G3" s="71"/>
    </row>
    <row r="4" spans="1:7" s="72" customFormat="1" ht="54.75" customHeight="1">
      <c r="A4" s="67">
        <v>3</v>
      </c>
      <c r="B4" s="68"/>
      <c r="C4" s="69"/>
      <c r="D4" s="70"/>
      <c r="E4" s="70"/>
      <c r="F4" s="67"/>
      <c r="G4" s="71"/>
    </row>
    <row r="5" spans="1:7" s="72" customFormat="1" ht="54.75" customHeight="1">
      <c r="A5" s="67">
        <v>4</v>
      </c>
      <c r="B5" s="68"/>
      <c r="C5" s="69"/>
      <c r="D5" s="70"/>
      <c r="E5" s="70"/>
      <c r="F5" s="67"/>
      <c r="G5" s="71"/>
    </row>
    <row r="6" spans="1:7" s="72" customFormat="1" ht="54.75" customHeight="1">
      <c r="A6" s="67">
        <v>5</v>
      </c>
      <c r="B6" s="68"/>
      <c r="C6" s="69"/>
      <c r="D6" s="70"/>
      <c r="E6" s="70"/>
      <c r="F6" s="67"/>
      <c r="G6" s="71"/>
    </row>
    <row r="15" spans="1:7">
      <c r="F15" s="66" t="s">
        <v>57</v>
      </c>
    </row>
  </sheetData>
  <autoFilter ref="A1:F6" xr:uid="{0FAA8711-7268-40D3-9917-A7B130888A1F}"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2023Y电镀(月)</vt:lpstr>
      <vt:lpstr>电镀判NG台帐2月 </vt:lpstr>
      <vt:lpstr>改善对策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2023-02-28T05:51:41Z</cp:lastPrinted>
  <dcterms:created xsi:type="dcterms:W3CDTF">2019-08-27T13:59:00Z</dcterms:created>
  <dcterms:modified xsi:type="dcterms:W3CDTF">2023-03-16T06:45:52Z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